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Отчет" sheetId="1" state="visible" r:id="rId1"/>
    <sheet name="Данные" sheetId="2" state="visible" r:id="rId2"/>
  </sheets>
  <calcPr refMode="R1C1"/>
</workbook>
</file>

<file path=xl/sharedStrings.xml><?xml version="1.0" encoding="utf-8"?>
<sst xmlns="http://schemas.openxmlformats.org/spreadsheetml/2006/main" count="80" uniqueCount="80">
  <si>
    <t xml:space="preserve">ИНФОРМАЦИОННО-СТАТИСТИЧЕСКИЙ ОБЗОР</t>
  </si>
  <si>
    <t xml:space="preserve">РАССМОТРЕННЫХ ОБРАЩЕНИЙ ГРАЖДАН И ОРГАНИЗАЦИЙ, ПОСТУПИВШИХ В</t>
  </si>
  <si>
    <t>В</t>
  </si>
  <si>
    <t>КВАРТАЛЕ</t>
  </si>
  <si>
    <t>ГОДА</t>
  </si>
  <si>
    <t>ВСТУПЛЕНИЕ</t>
  </si>
  <si>
    <t xml:space="preserve">   Предметом настоящего обзора  являются  абсолютные и относительные показатели количества  обращений, а также абсолютные и относительные показатели количества вопросов, содержащихся  в обращениях. 
   В обзоре приводятся данные о  количестве  обращений   по  формам,   используемым авторами для направления обращения: электронной, письменной   и    устной.
   Термины   «количество  обращений»  и  «количество   вопросов»,  содержащихся   в   обращениях,   не идентичны:  количество  вопросов,     содержащихся     в    обращениях,   может быть   больше    количества обращений.  
   Вопросы в обращениях  классифицированы в соответствии с типовым общероссийским тематическим классификатором. 
   Вопросы, содержащиеся  в   обращениях,  в  соответствии  с  типовым   общероссийским    тематическим    классификатором     обращений  граждан,   организаций   и    общественных    объединений,    распределены    по     пяти   тематическим  разделам: «1. Государство, общество, политика»; «2.Социальная сфера»  (в том  числе вопросы здравоохранения,  культуры, образования, науки, социальной защиты населения, спорта); «3.Экономика» (в том числе вопросы промышленности, связи, сельского  хозяйства, строительства, транспорта и торговли); «4. Оборона, безопасность, законность»;  «5. Жилищно-коммунальная сфера».              
   Определяется  количество  вопросов каждого тематического раздела, содержащихся в   обращениях. Определяются доли   количества вопросов каждого тематического  раздела.  
   Результаты   рассмотрения   обращений   представлены абсолютными     показателями     принятых     по    ним    решений.
   Приводятся  данные   о   количестве обращений, сроки принятия решений по которым не наступили («находятся на рассмотрении»).
</t>
  </si>
  <si>
    <t xml:space="preserve">КОЛИЧЕСТВО ПОСТУПИВШИХ ОБРАЩЕНИЙ</t>
  </si>
  <si>
    <t xml:space="preserve">ВСЕГО ПОСТУПИЛО ОБРАЩЕНИЙ </t>
  </si>
  <si>
    <t xml:space="preserve">В ТОМ ЧИСЛЕ</t>
  </si>
  <si>
    <t xml:space="preserve">ОБРАЩЕНИЯ В ПИСЬМЕНОЙ ФОРМЕ</t>
  </si>
  <si>
    <t xml:space="preserve">ОБРАЩЕНИЯ В ФОРМЕ ЭЛЕКТРОННОГО ДОКУМЕНТА</t>
  </si>
  <si>
    <t xml:space="preserve">УСТНЫЕ ОБРАЩЕНИЯ (В ТОМ ЧИСЛЕ ПОСТУПИВШИЕ В ХОДЕ ЛИЧНОГО ПРИЕМА)</t>
  </si>
  <si>
    <t xml:space="preserve">КЛАССИФИКАЦИЯ ОБРАЩЕНИЙ ПО ВИДАМ</t>
  </si>
  <si>
    <t>предложение</t>
  </si>
  <si>
    <t>заявление</t>
  </si>
  <si>
    <t>жалоба</t>
  </si>
  <si>
    <t xml:space="preserve">«не обращение»</t>
  </si>
  <si>
    <t xml:space="preserve">КОЛИЧЕСТВО ВОПРОСОВ В ОБРАЩЕНИЯХ</t>
  </si>
  <si>
    <t xml:space="preserve">Раздел общероссийского тематического классификатора</t>
  </si>
  <si>
    <t xml:space="preserve">количество вопросов</t>
  </si>
  <si>
    <t>%</t>
  </si>
  <si>
    <t xml:space="preserve">Государство, общество, политика</t>
  </si>
  <si>
    <t xml:space="preserve">Социальная сфера</t>
  </si>
  <si>
    <t>Экономика</t>
  </si>
  <si>
    <t xml:space="preserve">Оборона, безопасность, законность</t>
  </si>
  <si>
    <t xml:space="preserve">Жилищно-коммунальная сфера</t>
  </si>
  <si>
    <t>ИТОГО</t>
  </si>
  <si>
    <t xml:space="preserve">ЛИЧНЫЙ ПРИЕМ ГРАЖДАН</t>
  </si>
  <si>
    <t xml:space="preserve">проведено приемов граждан</t>
  </si>
  <si>
    <t xml:space="preserve">в том числе</t>
  </si>
  <si>
    <t xml:space="preserve">принято граждан</t>
  </si>
  <si>
    <t>руководителем</t>
  </si>
  <si>
    <t xml:space="preserve">уполномоченными лицами</t>
  </si>
  <si>
    <t xml:space="preserve">РЕЗУЛЬТАТЫ РАССМОТРЕНИЯ ОБРАЩЕНИЙ В ХОДЕ ЛИЧНЫХ ПРИЕМОВ </t>
  </si>
  <si>
    <t xml:space="preserve">дан ответ заявителю</t>
  </si>
  <si>
    <t xml:space="preserve">разъяснено в ходе приема</t>
  </si>
  <si>
    <t xml:space="preserve">находится на рассмотрении</t>
  </si>
  <si>
    <t xml:space="preserve">направлено по компетенции</t>
  </si>
  <si>
    <t xml:space="preserve">меры приняты</t>
  </si>
  <si>
    <t>поддержано</t>
  </si>
  <si>
    <t xml:space="preserve">не поддержано</t>
  </si>
  <si>
    <t xml:space="preserve">рассмотрение продлено</t>
  </si>
  <si>
    <t xml:space="preserve">РЕЗУЛЬТАТЫ РАССМОТРЕНИЯ ОБРАЩЕНИЙ (поступивших во всех формах)</t>
  </si>
  <si>
    <t xml:space="preserve">ПОСТУПИЛО ОБРАЩЕНИЙ</t>
  </si>
  <si>
    <t>РАССМОТРЕНО</t>
  </si>
  <si>
    <t xml:space="preserve">НАХОДЯТСЯ НА РАССМОТРЕНИИ</t>
  </si>
  <si>
    <t>ВСЕГО</t>
  </si>
  <si>
    <t xml:space="preserve">С НАПРАВЛЕНИЕМ ПО КОМПЕТЕНЦИИ</t>
  </si>
  <si>
    <t xml:space="preserve">С НАПРАВЛЕНИЕМ ОТВЕТОВ АВТОРАМ ОБРАЩЕНИЙ</t>
  </si>
  <si>
    <t>ПОДДЕРЖАНО</t>
  </si>
  <si>
    <t xml:space="preserve">МЕРЫ ПРИНЯТЫ</t>
  </si>
  <si>
    <t>РАЗЪЯСНЕНО</t>
  </si>
  <si>
    <t xml:space="preserve">НЕ ПОДДЕРЖАНО</t>
  </si>
  <si>
    <t>ИОКО/ОМСУ</t>
  </si>
  <si>
    <t xml:space="preserve">Департамент имущественных  и земельных отношений Костромской области</t>
  </si>
  <si>
    <t>Период</t>
  </si>
  <si>
    <t>квартал</t>
  </si>
  <si>
    <t>года</t>
  </si>
  <si>
    <t xml:space="preserve">Поступило всего в отчетном периоде</t>
  </si>
  <si>
    <t xml:space="preserve">Источники поступления</t>
  </si>
  <si>
    <t>АП</t>
  </si>
  <si>
    <t>З</t>
  </si>
  <si>
    <t>ЗИ</t>
  </si>
  <si>
    <t xml:space="preserve">УСТНЫЕ ОБРАЩЕНИЯ </t>
  </si>
  <si>
    <t>ЛП</t>
  </si>
  <si>
    <t>ЭП</t>
  </si>
  <si>
    <t>УС</t>
  </si>
  <si>
    <t>ПФ</t>
  </si>
  <si>
    <t xml:space="preserve">ПРОВЕРКА (графа должна быть равна 0)</t>
  </si>
  <si>
    <t xml:space="preserve">Вид обращения</t>
  </si>
  <si>
    <t xml:space="preserve">Количество вопросов</t>
  </si>
  <si>
    <t xml:space="preserve"> Экономика</t>
  </si>
  <si>
    <t xml:space="preserve">Личный прием</t>
  </si>
  <si>
    <t xml:space="preserve">количество приемов, из них</t>
  </si>
  <si>
    <t xml:space="preserve">количество граждан</t>
  </si>
  <si>
    <t xml:space="preserve">Результаты в ходе личных приемов</t>
  </si>
  <si>
    <t xml:space="preserve">Результаты рассмотрения</t>
  </si>
  <si>
    <t xml:space="preserve">разъяснено </t>
  </si>
  <si>
    <t xml:space="preserve">оставлено без ответа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</si>
</sst>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7">
    <font>
      <sz val="11.000000"/>
      <color theme="1"/>
      <name val="Calibri"/>
      <scheme val="minor"/>
    </font>
    <font>
      <b/>
      <sz val="24.000000"/>
      <color theme="1"/>
      <name val="Times New Roman"/>
    </font>
    <font>
      <sz val="13.500000"/>
      <color theme="1"/>
      <name val="Times New Roman"/>
    </font>
    <font>
      <sz val="16.000000"/>
      <color theme="1"/>
      <name val="Times New Roman"/>
    </font>
    <font>
      <sz val="10.000000"/>
      <color theme="1"/>
      <name val="Times New Roman"/>
    </font>
    <font>
      <sz val="20.000000"/>
      <name val="Times New Roman"/>
    </font>
    <font>
      <sz val="20.000000"/>
      <color theme="1"/>
      <name val="Times New Roman"/>
    </font>
    <font>
      <b/>
      <sz val="24.000000"/>
      <name val="Times New Roman"/>
    </font>
    <font>
      <sz val="12.000000"/>
      <name val="Times New Roman"/>
    </font>
    <font>
      <sz val="18.000000"/>
      <color theme="1"/>
      <name val="Times New Roman"/>
    </font>
    <font>
      <sz val="22.000000"/>
      <color theme="1"/>
      <name val="Times New Roman"/>
    </font>
    <font>
      <b/>
      <sz val="20.000000"/>
      <color theme="1"/>
      <name val="Times New Roman"/>
    </font>
    <font>
      <b/>
      <sz val="22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Times New Roman"/>
    </font>
    <font>
      <b/>
      <sz val="11.000000"/>
      <color theme="1"/>
      <name val="Times New Roman"/>
    </font>
    <font>
      <sz val="8.000000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theme="3" tint="0.39997558519241921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4"/>
        <bgColor theme="4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00B0F0"/>
        <bgColor rgb="FF00B0F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9" applyNumberFormat="1" applyFont="0" applyFill="0" applyBorder="0" applyProtection="0"/>
  </cellStyleXfs>
  <cellXfs count="76">
    <xf fontId="0" fillId="0" borderId="0" numFmtId="0" xfId="0"/>
    <xf fontId="0" fillId="2" borderId="0" numFmtId="0" xfId="0" applyFill="1"/>
    <xf fontId="1" fillId="2" borderId="0" numFmtId="0" xfId="0" applyFont="1" applyFill="1" applyAlignment="1">
      <alignment horizontal="center"/>
    </xf>
    <xf fontId="1" fillId="2" borderId="0" numFmtId="0" xfId="0" applyFont="1" applyFill="1" applyAlignment="1">
      <alignment horizontal="center" vertical="center" wrapText="1"/>
    </xf>
    <xf fontId="1" fillId="2" borderId="0" numFmtId="0" xfId="0" applyFont="1" applyFill="1"/>
    <xf fontId="0" fillId="0" borderId="0" numFmtId="0" xfId="0"/>
    <xf fontId="1" fillId="0" borderId="0" numFmtId="0" xfId="0" applyFont="1" applyAlignment="1">
      <alignment horizontal="center"/>
    </xf>
    <xf fontId="2" fillId="0" borderId="0" numFmtId="0" xfId="0" applyFont="1" applyAlignment="1">
      <alignment horizontal="justify" vertical="center" wrapText="1"/>
    </xf>
    <xf fontId="1" fillId="0" borderId="0" numFmtId="0" xfId="0" applyFont="1"/>
    <xf fontId="3" fillId="0" borderId="1" numFmtId="0" xfId="0" applyFont="1" applyBorder="1" applyAlignment="1">
      <alignment horizontal="left" vertical="center" wrapText="1"/>
    </xf>
    <xf fontId="1" fillId="0" borderId="1" numFmtId="0" xfId="0" applyFont="1" applyBorder="1" applyAlignment="1">
      <alignment horizontal="center" vertical="center"/>
    </xf>
    <xf fontId="4" fillId="0" borderId="0" numFmtId="0" xfId="0" applyFont="1" applyAlignment="1">
      <alignment horizontal="left" vertical="center" wrapText="1"/>
    </xf>
    <xf fontId="1" fillId="0" borderId="0" numFmtId="0" xfId="0" applyFont="1" applyAlignment="1">
      <alignment horizontal="center" vertical="center"/>
    </xf>
    <xf fontId="3" fillId="3" borderId="1" numFmtId="0" xfId="0" applyFont="1" applyFill="1" applyBorder="1" applyAlignment="1">
      <alignment horizontal="left" vertical="center" wrapText="1"/>
    </xf>
    <xf fontId="1" fillId="0" borderId="2" numFmtId="9" xfId="1" applyNumberFormat="1" applyFont="1" applyBorder="1" applyAlignment="1">
      <alignment horizontal="center" vertical="center"/>
    </xf>
    <xf fontId="1" fillId="0" borderId="3" numFmtId="9" xfId="1" applyNumberFormat="1" applyFont="1" applyBorder="1" applyAlignment="1">
      <alignment horizontal="center" vertical="center"/>
    </xf>
    <xf fontId="3" fillId="4" borderId="1" numFmtId="0" xfId="0" applyFont="1" applyFill="1" applyBorder="1" applyAlignment="1">
      <alignment horizontal="left" vertical="center" wrapText="1"/>
    </xf>
    <xf fontId="3" fillId="5" borderId="1" numFmtId="0" xfId="0" applyFont="1" applyFill="1" applyBorder="1" applyAlignment="1">
      <alignment horizontal="left" vertical="center" wrapText="1"/>
    </xf>
    <xf fontId="5" fillId="3" borderId="1" numFmtId="0" xfId="0" applyFont="1" applyFill="1" applyBorder="1" applyAlignment="1">
      <alignment horizontal="center" vertical="center"/>
    </xf>
    <xf fontId="6" fillId="4" borderId="1" numFmtId="0" xfId="0" applyFont="1" applyFill="1" applyBorder="1" applyAlignment="1">
      <alignment horizontal="center" vertical="center"/>
    </xf>
    <xf fontId="6" fillId="5" borderId="1" numFmtId="0" xfId="0" applyFont="1" applyFill="1" applyBorder="1" applyAlignment="1">
      <alignment horizontal="center" vertical="center"/>
    </xf>
    <xf fontId="6" fillId="6" borderId="1" numFmtId="0" xfId="0" applyFont="1" applyFill="1" applyBorder="1" applyAlignment="1">
      <alignment horizontal="center" vertical="center"/>
    </xf>
    <xf fontId="1" fillId="0" borderId="2" numFmtId="0" xfId="0" applyFont="1" applyBorder="1" applyAlignment="1">
      <alignment horizontal="center" vertical="center"/>
    </xf>
    <xf fontId="1" fillId="0" borderId="4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center"/>
    </xf>
    <xf fontId="7" fillId="0" borderId="1" numFmtId="9" xfId="1" applyNumberFormat="1" applyFont="1" applyBorder="1" applyAlignment="1">
      <alignment horizontal="center" vertical="center"/>
    </xf>
    <xf fontId="1" fillId="0" borderId="1" numFmtId="9" xfId="1" applyNumberFormat="1" applyFont="1" applyBorder="1" applyAlignment="1">
      <alignment horizontal="center"/>
    </xf>
    <xf fontId="8" fillId="0" borderId="0" numFmtId="0" xfId="0" applyFont="1"/>
    <xf fontId="1" fillId="0" borderId="0" numFmtId="0" xfId="0" applyFont="1" applyAlignment="1">
      <alignment horizontal="center" vertical="center" wrapText="1"/>
    </xf>
    <xf fontId="9" fillId="0" borderId="1" numFmtId="0" xfId="0" applyFont="1" applyBorder="1" applyAlignment="1">
      <alignment horizontal="left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10" fillId="0" borderId="2" numFmtId="0" xfId="0" applyFont="1" applyBorder="1" applyAlignment="1">
      <alignment horizontal="center" vertical="center"/>
    </xf>
    <xf fontId="10" fillId="0" borderId="3" numFmtId="0" xfId="0" applyFont="1" applyBorder="1" applyAlignment="1">
      <alignment horizontal="center" vertical="center"/>
    </xf>
    <xf fontId="9" fillId="5" borderId="1" numFmtId="0" xfId="0" applyFont="1" applyFill="1" applyBorder="1" applyAlignment="1">
      <alignment horizontal="left" vertical="center" wrapText="1"/>
    </xf>
    <xf fontId="11" fillId="0" borderId="1" numFmtId="0" xfId="0" applyFont="1" applyBorder="1" applyAlignment="1">
      <alignment horizontal="center" vertical="center"/>
    </xf>
    <xf fontId="11" fillId="0" borderId="1" numFmtId="9" xfId="1" applyNumberFormat="1" applyFont="1" applyBorder="1" applyAlignment="1">
      <alignment horizontal="center" vertical="center"/>
    </xf>
    <xf fontId="9" fillId="7" borderId="1" numFmtId="0" xfId="0" applyFont="1" applyFill="1" applyBorder="1" applyAlignment="1">
      <alignment horizontal="left" vertical="center" wrapText="1"/>
    </xf>
    <xf fontId="9" fillId="4" borderId="1" numFmtId="0" xfId="0" applyFont="1" applyFill="1" applyBorder="1" applyAlignment="1">
      <alignment horizontal="left" vertical="center" wrapText="1"/>
    </xf>
    <xf fontId="6" fillId="3" borderId="1" numFmtId="0" xfId="0" applyFont="1" applyFill="1" applyBorder="1" applyAlignment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6" fillId="5" borderId="1" numFmtId="0" xfId="0" applyFont="1" applyFill="1" applyBorder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12" fillId="0" borderId="1" numFmtId="0" xfId="0" applyFont="1" applyBorder="1" applyAlignment="1">
      <alignment horizontal="center" vertical="center" wrapText="1"/>
    </xf>
    <xf fontId="9" fillId="4" borderId="0" numFmtId="0" xfId="0" applyFont="1" applyFill="1" applyAlignment="1">
      <alignment horizontal="center" vertical="center" wrapText="1"/>
    </xf>
    <xf fontId="6" fillId="0" borderId="0" numFmtId="0" xfId="0" applyFont="1"/>
    <xf fontId="6" fillId="0" borderId="1" numFmtId="0" xfId="0" applyFont="1" applyBorder="1" applyAlignment="1">
      <alignment horizontal="left" indent="3" wrapText="1"/>
    </xf>
    <xf fontId="12" fillId="0" borderId="1" numFmtId="0" xfId="0" applyFont="1" applyBorder="1" applyAlignment="1">
      <alignment horizontal="center"/>
    </xf>
    <xf fontId="12" fillId="0" borderId="0" numFmtId="0" xfId="0" applyFont="1"/>
    <xf fontId="13" fillId="3" borderId="1" numFmtId="0" xfId="0" applyFont="1" applyFill="1" applyBorder="1" applyAlignment="1">
      <alignment horizontal="center" vertical="center" wrapText="1"/>
    </xf>
    <xf fontId="14" fillId="3" borderId="1" numFmtId="0" xfId="0" applyFont="1" applyFill="1" applyBorder="1" applyAlignment="1">
      <alignment horizontal="center" vertical="center" wrapText="1"/>
    </xf>
    <xf fontId="13" fillId="5" borderId="1" numFmtId="0" xfId="0" applyFont="1" applyFill="1" applyBorder="1" applyAlignment="1">
      <alignment horizontal="center" vertical="center" wrapText="1"/>
    </xf>
    <xf fontId="14" fillId="5" borderId="1" numFmtId="0" xfId="0" applyFont="1" applyFill="1" applyBorder="1" applyAlignment="1">
      <alignment horizontal="center" vertical="center" wrapText="1"/>
    </xf>
    <xf fontId="13" fillId="4" borderId="1" numFmtId="0" xfId="0" applyFont="1" applyFill="1" applyBorder="1" applyAlignment="1">
      <alignment horizontal="center" vertical="center" wrapText="1"/>
    </xf>
    <xf fontId="15" fillId="0" borderId="1" numFmtId="0" xfId="0" applyFont="1" applyBorder="1" applyAlignment="1">
      <alignment horizontal="center" vertical="center" wrapText="1"/>
    </xf>
    <xf fontId="13" fillId="0" borderId="1" numFmtId="0" xfId="0" applyFont="1" applyBorder="1" applyAlignment="1">
      <alignment horizontal="center" vertical="center" wrapText="1"/>
    </xf>
    <xf fontId="14" fillId="0" borderId="1" numFmtId="0" xfId="0" applyFont="1" applyBorder="1" applyAlignment="1">
      <alignment horizontal="center" vertical="center" wrapText="1"/>
    </xf>
    <xf fontId="13" fillId="0" borderId="1" numFmtId="0" xfId="0" applyFont="1" applyBorder="1" applyAlignment="1">
      <alignment horizontal="center" textRotation="90" vertical="center" wrapText="1"/>
    </xf>
    <xf fontId="12" fillId="3" borderId="1" numFmtId="0" xfId="0" applyFont="1" applyFill="1" applyBorder="1" applyAlignment="1">
      <alignment horizontal="center" vertical="center"/>
    </xf>
    <xf fontId="12" fillId="5" borderId="1" numFmtId="0" xfId="0" applyFont="1" applyFill="1" applyBorder="1" applyAlignment="1">
      <alignment horizontal="center" vertical="center"/>
    </xf>
    <xf fontId="12" fillId="0" borderId="2" numFmtId="0" xfId="0" applyFont="1" applyBorder="1" applyAlignment="1">
      <alignment horizontal="center" vertical="center"/>
    </xf>
    <xf fontId="12" fillId="0" borderId="3" numFmtId="0" xfId="0" applyFont="1" applyBorder="1" applyAlignment="1">
      <alignment horizontal="center" vertical="center"/>
    </xf>
    <xf fontId="12" fillId="0" borderId="1" numFmtId="0" xfId="0" applyFont="1" applyBorder="1" applyAlignment="1">
      <alignment horizontal="center" vertical="center"/>
    </xf>
    <xf fontId="12" fillId="4" borderId="1" numFmtId="0" xfId="0" applyFont="1" applyFill="1" applyBorder="1" applyAlignment="1">
      <alignment horizontal="center" vertical="center"/>
    </xf>
    <xf fontId="0" fillId="8" borderId="0" numFmtId="0" xfId="0" applyFill="1"/>
    <xf fontId="0" fillId="9" borderId="0" numFmtId="0" xfId="0" applyFill="1"/>
    <xf fontId="0" fillId="9" borderId="0" numFmtId="0" xfId="0" applyFill="1" applyAlignment="1">
      <alignment horizontal="center"/>
    </xf>
    <xf fontId="0" fillId="0" borderId="0" numFmtId="0" xfId="0" applyAlignment="1">
      <alignment horizontal="center"/>
    </xf>
    <xf fontId="0" fillId="8" borderId="0" numFmtId="0" xfId="0" applyFill="1" applyAlignment="1">
      <alignment horizontal="left" wrapText="1"/>
    </xf>
    <xf fontId="16" fillId="0" borderId="0" numFmtId="0" xfId="0" applyFont="1"/>
    <xf fontId="0" fillId="0" borderId="0" numFmtId="0" xfId="0" applyAlignment="1">
      <alignment horizontal="left" wrapText="1"/>
    </xf>
    <xf fontId="0" fillId="10" borderId="0" numFmtId="0" xfId="0" applyFill="1" applyAlignment="1">
      <alignment horizontal="center"/>
    </xf>
    <xf fontId="0" fillId="8" borderId="0" numFmtId="0" xfId="0" applyFill="1" applyAlignment="1">
      <alignment horizontal="left"/>
    </xf>
    <xf fontId="0" fillId="0" borderId="0" numFmtId="0" xfId="0" applyAlignment="1">
      <alignment horizontal="left" vertical="center" wrapText="1"/>
    </xf>
    <xf fontId="0" fillId="8" borderId="0" numFmtId="0" xfId="0" applyFill="1" applyAlignment="1">
      <alignment horizontal="left" vertical="center" wrapText="1"/>
    </xf>
    <xf fontId="0" fillId="10" borderId="0" numFmtId="0" xfId="0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charts/_rels/chart1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_rels/chart3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57397"/>
                  <c:y val="-0.011252"/>
                </c:manualLayout>
              </c:layout>
              <c:separator xml:space="preserve">
</c:separator>
              <c:showBubbleSize val="0"/>
              <c:showCatName val="1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>
                      <a:latin typeface="Times New Roman"/>
                      <a:cs typeface="Times New Roman"/>
                    </a:defRPr>
                  </a:pPr>
                  <a:endParaRPr lang="ru-RU"/>
                </a:p>
              </c:txPr>
            </c:dLbl>
            <c:dLbl>
              <c:idx val="1"/>
              <c:layout>
                <c:manualLayout>
                  <c:x val="-0.178763"/>
                  <c:y val="-0.300882"/>
                </c:manualLayout>
              </c:layout>
              <c:separator xml:space="preserve">
</c:separator>
              <c:showBubbleSize val="0"/>
              <c:showCatName val="1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>
                      <a:latin typeface="Times New Roman"/>
                      <a:cs typeface="Times New Roman"/>
                    </a:defRPr>
                  </a:pPr>
                  <a:endParaRPr lang="ru-RU"/>
                </a:p>
              </c:txPr>
            </c:dLbl>
            <c:dLbl>
              <c:idx val="2"/>
              <c:layout>
                <c:manualLayout>
                  <c:x val="-0.153004"/>
                  <c:y val="0.095827"/>
                </c:manualLayout>
              </c:layout>
              <c:separator xml:space="preserve">
</c:separator>
              <c:showBubbleSize val="0"/>
              <c:showCatName val="1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>
                      <a:latin typeface="Times New Roman"/>
                      <a:cs typeface="Times New Roman"/>
                    </a:defRPr>
                  </a:pPr>
                  <a:endParaRPr lang="ru-RU"/>
                </a:p>
              </c:txPr>
            </c:dLbl>
            <c:separator xml:space="preserve">
</c:separator>
            <c:showBubbleSize val="0"/>
            <c:showCatName val="1"/>
            <c:showLeaderLines val="1"/>
            <c:showLegendKey val="0"/>
            <c:showPercent val="0"/>
            <c:showSerName val="1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</c:dLbls>
          <c:cat>
            <c:strRef>
              <c:f>Данные!$F$8:$F$10</c:f>
              <c:strCache>
                <c:ptCount val="3"/>
                <c:pt idx="0">
                  <c:v xml:space="preserve">ОБРАЩЕНИЯ В ПИСЬМЕНОЙ ФОРМЕ</c:v>
                </c:pt>
                <c:pt idx="1">
                  <c:v xml:space="preserve">ОБРАЩЕНИЯ В ФОРМЕ ЭЛЕКТРОННОГО ДОКУМЕНТА</c:v>
                </c:pt>
                <c:pt idx="2">
                  <c:v xml:space="preserve">УСТНЫЕ ОБРАЩЕНИЯ </c:v>
                </c:pt>
              </c:strCache>
            </c:strRef>
          </c:cat>
          <c:val>
            <c:numRef>
              <c:f>Данные!$G$8:$G$10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firstSliceAng val="0"/>
      </c:pieChart>
    </c:plotArea>
    <c:plotVisOnly val="1"/>
    <c:dispBlanksAs val="zero"/>
    <c:showDLblsOverMax val="0"/>
  </c:chart>
  <c:spPr bwMode="auto">
    <a:xfrm>
      <a:off x="0" y="0"/>
      <a:ext cx="0" cy="0"/>
    </a:xfrm>
  </c:spPr>
  <c:printSettings>
    <c:headerFooter/>
    <c:pageMargins l="0.70000000000000018" r="0.70000000000000018" t="0.75000000000000022" b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210204"/>
                  <c:y val="0.037801"/>
                </c:manualLayout>
              </c:layout>
              <c:separator xml:space="preserve">
</c:separator>
              <c:showBubbleSize val="0"/>
              <c:showCatName val="1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.140590"/>
                  <c:y val="-0.067451"/>
                </c:manualLayout>
              </c:layout>
              <c:separator xml:space="preserve">
</c:separator>
              <c:showBubbleSize val="0"/>
              <c:showCatName val="1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-0.159443"/>
                  <c:y val="-0.001300"/>
                </c:manualLayout>
              </c:layout>
              <c:separator xml:space="preserve">
</c:separator>
              <c:showBubbleSize val="0"/>
              <c:showCatName val="1"/>
              <c:showLegendKey val="0"/>
              <c:showPercent val="0"/>
              <c:showSerName val="0"/>
              <c:showVal val="1"/>
            </c:dLbl>
            <c:dLbl>
              <c:idx val="3"/>
              <c:layout>
                <c:manualLayout>
                  <c:x val="-0.141342"/>
                  <c:y val="0.039597"/>
                </c:manualLayout>
              </c:layout>
              <c:separator xml:space="preserve">
</c:separator>
              <c:showBubbleSize val="0"/>
              <c:showCatName val="1"/>
              <c:showLegendKey val="0"/>
              <c:showPercent val="0"/>
              <c:showSerName val="0"/>
              <c:showVal val="1"/>
            </c:dLbl>
            <c:separator xml:space="preserve">
</c:separator>
            <c:showBubbleSize val="0"/>
            <c:showCatName val="1"/>
            <c:showLeaderLines val="1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latin typeface="Times New Roman"/>
                    <a:cs typeface="Times New Roman"/>
                  </a:defRPr>
                </a:pPr>
                <a:endParaRPr lang="ru-RU"/>
              </a:p>
            </c:txPr>
          </c:dLbls>
          <c:cat>
            <c:strRef>
              <c:f>Данные!$A$18:$A$21</c:f>
              <c:strCache>
                <c:ptCount val="4"/>
                <c:pt idx="0">
                  <c:v>предложение</c:v>
                </c:pt>
                <c:pt idx="1">
                  <c:v>заявление</c:v>
                </c:pt>
                <c:pt idx="2">
                  <c:v>жалоба</c:v>
                </c:pt>
                <c:pt idx="3">
                  <c:v xml:space="preserve">«не обращение»</c:v>
                </c:pt>
              </c:strCache>
            </c:strRef>
          </c:cat>
          <c:val>
            <c:numRef>
              <c:f>Данные!$B$18:$B$21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firstSliceAng val="0"/>
      </c:pieChart>
    </c:plotArea>
    <c:plotVisOnly val="1"/>
    <c:dispBlanksAs val="zero"/>
    <c:showDLblsOverMax val="0"/>
  </c:chart>
  <c:spPr bwMode="auto">
    <a:xfrm>
      <a:off x="0" y="0"/>
      <a:ext cx="0" cy="0"/>
    </a:xfrm>
  </c:spPr>
  <c:printSettings>
    <c:headerFooter/>
    <c:pageMargins l="0.70000000000000018" r="0.70000000000000018" t="0.75000000000000022" b="0.75000000000000022" header="0.3000000000000001" footer="0.3000000000000001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plotArea>
      <c:layout/>
      <c:barChart>
        <c:barDir val="bar"/>
        <c:grouping val="clustered"/>
        <c:varyColors val="0"/>
        <c:ser>
          <c:idx val="0"/>
          <c:order val="0"/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</c:dLbls>
          <c:cat>
            <c:strRef>
              <c:f>Данные!$A$25:$A$29</c:f>
              <c:strCache>
                <c:ptCount val="5"/>
                <c:pt idx="0">
                  <c:v xml:space="preserve">Государство, общество, политика</c:v>
                </c:pt>
                <c:pt idx="1">
                  <c:v xml:space="preserve">Социальная сфера</c:v>
                </c:pt>
                <c:pt idx="2">
                  <c:v xml:space="preserve"> Экономика</c:v>
                </c:pt>
                <c:pt idx="3">
                  <c:v xml:space="preserve">Оборона, безопасность, законность</c:v>
                </c:pt>
                <c:pt idx="4">
                  <c:v xml:space="preserve">Жилищно-коммунальная сфера</c:v>
                </c:pt>
              </c:strCache>
            </c:strRef>
          </c:cat>
          <c:val>
            <c:numRef>
              <c:f>Данные!$B$25:$B$29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axId val="76008448"/>
        <c:axId val="76014336"/>
      </c:barChart>
      <c:catAx>
        <c:axId val="760084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Times New Roman"/>
                <a:cs typeface="Times New Roman"/>
              </a:defRPr>
            </a:pPr>
            <a:endParaRPr lang="ru-RU"/>
          </a:p>
        </c:txPr>
        <c:crossAx val="76014336"/>
        <c:crosses val="autoZero"/>
        <c:auto val="1"/>
        <c:lblAlgn val="ctr"/>
        <c:lblOffset val="100"/>
        <c:noMultiLvlLbl val="0"/>
      </c:catAx>
      <c:valAx>
        <c:axId val="76014336"/>
        <c:scaling>
          <c:orientation val="minMax"/>
        </c:scaling>
        <c:delete val="0"/>
        <c:axPos val="b"/>
        <c:majorGridlines>
          <c:spPr bwMode="auto"/>
        </c:majorGridlines>
        <c:numFmt formatCode="General" sourceLinked="1"/>
        <c:majorTickMark val="out"/>
        <c:minorTickMark val="none"/>
        <c:tickLblPos val="nextTo"/>
        <c:crossAx val="76008448"/>
        <c:crosses val="autoZero"/>
        <c:crossBetween val="between"/>
      </c:valAx>
    </c:plotArea>
    <c:plotVisOnly val="1"/>
    <c:dispBlanksAs val="gap"/>
    <c:showDLblsOverMax val="0"/>
  </c:chart>
  <c:spPr bwMode="auto">
    <a:xfrm>
      <a:off x="0" y="0"/>
      <a:ext cx="0" cy="0"/>
    </a:xfrm>
  </c:spPr>
  <c:printSettings>
    <c:headerFooter/>
    <c:pageMargins l="0.70000000000000018" r="0.70000000000000018" t="0.75000000000000022" b="0.75000000000000022" header="0.3000000000000001" footer="0.3000000000000001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 /><Relationship Id="rId3" Type="http://schemas.openxmlformats.org/officeDocument/2006/relationships/chart" Target="../charts/chart2.xml" /><Relationship Id="rId4" Type="http://schemas.openxmlformats.org/officeDocument/2006/relationships/chart" Target="../charts/chart3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6</xdr:col>
      <xdr:colOff>76200</xdr:colOff>
      <xdr:row>0</xdr:row>
      <xdr:rowOff>733425</xdr:rowOff>
    </xdr:from>
    <xdr:to>
      <xdr:col>8</xdr:col>
      <xdr:colOff>260581</xdr:colOff>
      <xdr:row>2</xdr:row>
      <xdr:rowOff>388384</xdr:rowOff>
    </xdr:to>
    <xdr:pic>
      <xdr:nvPicPr>
        <xdr:cNvPr id="2" name="Рисунок 1" descr="undefined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3838576" y="733424"/>
          <a:ext cx="1375005" cy="1178959"/>
        </a:xfrm>
        <a:prstGeom prst="rect">
          <a:avLst/>
        </a:prstGeom>
        <a:noFill/>
      </xdr:spPr>
    </xdr:pic>
    <xdr:clientData/>
  </xdr:twoCellAnchor>
  <xdr:twoCellAnchor editAs="twoCell">
    <xdr:from>
      <xdr:col>1</xdr:col>
      <xdr:colOff>76200</xdr:colOff>
      <xdr:row>19</xdr:row>
      <xdr:rowOff>0</xdr:rowOff>
    </xdr:from>
    <xdr:to>
      <xdr:col>13</xdr:col>
      <xdr:colOff>466725</xdr:colOff>
      <xdr:row>35</xdr:row>
      <xdr:rowOff>142875</xdr:rowOff>
    </xdr:to>
    <xdr:graphicFrame>
      <xdr:nvGraphicFramePr>
        <xdr:cNvPr id="6" name="Диаграмма 5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1</xdr:col>
      <xdr:colOff>0</xdr:colOff>
      <xdr:row>43</xdr:row>
      <xdr:rowOff>0</xdr:rowOff>
    </xdr:from>
    <xdr:to>
      <xdr:col>14</xdr:col>
      <xdr:colOff>0</xdr:colOff>
      <xdr:row>62</xdr:row>
      <xdr:rowOff>76200</xdr:rowOff>
    </xdr:to>
    <xdr:graphicFrame>
      <xdr:nvGraphicFramePr>
        <xdr:cNvPr id="7" name="Диаграмма 6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twoCell">
    <xdr:from>
      <xdr:col>1</xdr:col>
      <xdr:colOff>0</xdr:colOff>
      <xdr:row>73</xdr:row>
      <xdr:rowOff>161924</xdr:rowOff>
    </xdr:from>
    <xdr:to>
      <xdr:col>13</xdr:col>
      <xdr:colOff>590549</xdr:colOff>
      <xdr:row>90</xdr:row>
      <xdr:rowOff>57149</xdr:rowOff>
    </xdr:to>
    <xdr:graphicFrame>
      <xdr:nvGraphicFramePr>
        <xdr:cNvPr id="8" name="Диаграмма 7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6"/>
    <outlinePr applyStyles="0" summaryBelow="1" summaryRight="1" showOutlineSymbols="1"/>
    <pageSetUpPr autoPageBreaks="1" fitToPage="0"/>
  </sheetPr>
  <sheetViews>
    <sheetView topLeftCell="A10" zoomScale="110" workbookViewId="0">
      <selection activeCell="C5" activeCellId="0" sqref="C5:M5"/>
    </sheetView>
  </sheetViews>
  <sheetFormatPr defaultRowHeight="14.25"/>
  <cols>
    <col bestFit="1" customWidth="1" min="6" max="6" width="10.7109375"/>
    <col customWidth="1" min="8" max="8" width="8.7109375"/>
    <col customWidth="1" min="10" max="10" width="11.140625"/>
  </cols>
  <sheetData>
    <row r="1" ht="6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6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60" customHeight="1">
      <c r="A3" s="1"/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ht="60" customHeight="1">
      <c r="A4" s="1"/>
      <c r="B4" s="1"/>
      <c r="C4" s="3" t="s">
        <v>1</v>
      </c>
      <c r="D4" s="3"/>
      <c r="E4" s="3"/>
      <c r="F4" s="3"/>
      <c r="G4" s="3"/>
      <c r="H4" s="3"/>
      <c r="I4" s="3"/>
      <c r="J4" s="3"/>
      <c r="K4" s="3"/>
      <c r="L4" s="3"/>
      <c r="M4" s="3"/>
      <c r="N4" s="1"/>
      <c r="O4" s="1"/>
    </row>
    <row r="5" ht="108" customHeight="1">
      <c r="A5" s="1"/>
      <c r="B5" s="1"/>
      <c r="C5" s="3" t="str">
        <f>Данные!B1</f>
        <v xml:space="preserve">Департамент имущественных  и земельных отношений Костромской области</v>
      </c>
      <c r="D5" s="3"/>
      <c r="E5" s="3"/>
      <c r="F5" s="3"/>
      <c r="G5" s="3"/>
      <c r="H5" s="3"/>
      <c r="I5" s="3"/>
      <c r="J5" s="3"/>
      <c r="K5" s="3"/>
      <c r="L5" s="3"/>
      <c r="M5" s="3"/>
      <c r="N5" s="1"/>
      <c r="O5" s="1"/>
    </row>
    <row r="6" ht="60" customHeight="1">
      <c r="A6" s="1"/>
      <c r="B6" s="1"/>
      <c r="C6" s="1"/>
      <c r="D6" s="1"/>
      <c r="E6" s="4" t="s">
        <v>2</v>
      </c>
      <c r="F6" s="2">
        <f>Данные!B3</f>
        <v>1</v>
      </c>
      <c r="G6" s="4" t="s">
        <v>3</v>
      </c>
      <c r="H6" s="1"/>
      <c r="I6" s="1"/>
      <c r="J6" s="2">
        <f>Данные!D3</f>
        <v>2025</v>
      </c>
      <c r="K6" s="4" t="s">
        <v>4</v>
      </c>
      <c r="L6" s="1"/>
      <c r="M6" s="1"/>
      <c r="N6" s="1"/>
      <c r="O6" s="1"/>
    </row>
    <row r="7" ht="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ht="22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ht="53.25" customHeight="1">
      <c r="A9" s="5"/>
      <c r="B9" s="5"/>
      <c r="C9" s="5"/>
      <c r="D9" s="5"/>
      <c r="E9" s="6" t="s">
        <v>5</v>
      </c>
      <c r="F9" s="6"/>
      <c r="G9" s="6"/>
      <c r="H9" s="6"/>
      <c r="I9" s="6"/>
      <c r="J9" s="6"/>
      <c r="K9" s="6"/>
      <c r="L9" s="5"/>
      <c r="M9" s="5"/>
      <c r="N9" s="5"/>
      <c r="O9" s="5"/>
    </row>
    <row r="10" ht="409.5" customHeight="1">
      <c r="A10" s="5"/>
      <c r="B10" s="7" t="s">
        <v>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5"/>
    </row>
    <row r="12" ht="27.75">
      <c r="C12" s="8" t="s">
        <v>7</v>
      </c>
    </row>
    <row r="14" ht="30" customHeight="1">
      <c r="B14" s="9" t="s">
        <v>8</v>
      </c>
      <c r="C14" s="9"/>
      <c r="D14" s="9"/>
      <c r="E14" s="9"/>
      <c r="F14" s="9"/>
      <c r="G14" s="9"/>
      <c r="H14" s="9"/>
      <c r="I14" s="9"/>
      <c r="J14" s="10">
        <f>Данные!B5</f>
        <v>28</v>
      </c>
      <c r="K14" s="10"/>
      <c r="L14" s="10"/>
      <c r="M14" s="10"/>
      <c r="N14" s="10"/>
    </row>
    <row r="15" ht="15.75" customHeight="1">
      <c r="B15" s="11" t="s">
        <v>9</v>
      </c>
      <c r="C15" s="11"/>
      <c r="D15" s="11"/>
      <c r="E15" s="11"/>
      <c r="F15" s="11"/>
      <c r="G15" s="11"/>
      <c r="H15" s="11"/>
      <c r="I15" s="11"/>
      <c r="J15" s="12"/>
      <c r="K15" s="12"/>
      <c r="L15" s="12"/>
      <c r="M15" s="12"/>
      <c r="N15" s="12"/>
    </row>
    <row r="16" ht="39.950000000000003" customHeight="1">
      <c r="B16" s="13" t="s">
        <v>10</v>
      </c>
      <c r="C16" s="13"/>
      <c r="D16" s="13"/>
      <c r="E16" s="13"/>
      <c r="F16" s="13"/>
      <c r="G16" s="13"/>
      <c r="H16" s="13"/>
      <c r="I16" s="13"/>
      <c r="J16" s="10">
        <f>Данные!B10+Данные!B14</f>
        <v>1</v>
      </c>
      <c r="K16" s="10"/>
      <c r="L16" s="10"/>
      <c r="M16" s="14">
        <f>J16/J14</f>
        <v>0.035714285714285712</v>
      </c>
      <c r="N16" s="15"/>
    </row>
    <row r="17" ht="39.950000000000003" customHeight="1">
      <c r="B17" s="16" t="s">
        <v>11</v>
      </c>
      <c r="C17" s="16"/>
      <c r="D17" s="16"/>
      <c r="E17" s="16"/>
      <c r="F17" s="16"/>
      <c r="G17" s="16"/>
      <c r="H17" s="16"/>
      <c r="I17" s="16"/>
      <c r="J17" s="10">
        <f>Данные!B8+Данные!B9+Данные!B12</f>
        <v>25</v>
      </c>
      <c r="K17" s="10"/>
      <c r="L17" s="10"/>
      <c r="M17" s="14">
        <f>J17/J14</f>
        <v>0.8928571428571429</v>
      </c>
      <c r="N17" s="15"/>
    </row>
    <row r="18" ht="39.950000000000003" customHeight="1">
      <c r="B18" s="17" t="s">
        <v>12</v>
      </c>
      <c r="C18" s="17"/>
      <c r="D18" s="17"/>
      <c r="E18" s="17"/>
      <c r="F18" s="17"/>
      <c r="G18" s="17"/>
      <c r="H18" s="17"/>
      <c r="I18" s="17"/>
      <c r="J18" s="10">
        <f>Данные!B11+Данные!B13</f>
        <v>2</v>
      </c>
      <c r="K18" s="10"/>
      <c r="L18" s="10"/>
      <c r="M18" s="14">
        <f>J18/J14</f>
        <v>0.071428571428571425</v>
      </c>
      <c r="N18" s="15"/>
    </row>
    <row r="38" ht="27.75">
      <c r="C38" s="8" t="s">
        <v>13</v>
      </c>
    </row>
    <row r="40" ht="39.950000000000003" customHeight="1">
      <c r="B40" s="18" t="s">
        <v>14</v>
      </c>
      <c r="C40" s="18"/>
      <c r="D40" s="18"/>
      <c r="E40" s="19" t="s">
        <v>15</v>
      </c>
      <c r="F40" s="19"/>
      <c r="G40" s="19"/>
      <c r="H40" s="20" t="s">
        <v>16</v>
      </c>
      <c r="I40" s="20"/>
      <c r="J40" s="20"/>
      <c r="K40" s="21" t="s">
        <v>17</v>
      </c>
      <c r="L40" s="21"/>
      <c r="M40" s="21"/>
      <c r="N40" s="21"/>
    </row>
    <row r="41" ht="39.950000000000003" customHeight="1">
      <c r="B41" s="22">
        <f>Данные!B18</f>
        <v>0</v>
      </c>
      <c r="C41" s="23"/>
      <c r="D41" s="24"/>
      <c r="E41" s="22">
        <f>Данные!B19</f>
        <v>28</v>
      </c>
      <c r="F41" s="23"/>
      <c r="G41" s="24"/>
      <c r="H41" s="22">
        <f>Данные!B20</f>
        <v>0</v>
      </c>
      <c r="I41" s="23"/>
      <c r="J41" s="24"/>
      <c r="K41" s="10">
        <f>Данные!B21</f>
        <v>0</v>
      </c>
      <c r="L41" s="10"/>
      <c r="M41" s="10"/>
      <c r="N41" s="10"/>
    </row>
    <row r="42" ht="39.950000000000003" customHeight="1">
      <c r="B42" s="25">
        <f>B41/J14</f>
        <v>0</v>
      </c>
      <c r="C42" s="25"/>
      <c r="D42" s="25"/>
      <c r="E42" s="26">
        <f>E41/J14</f>
        <v>1</v>
      </c>
      <c r="F42" s="26"/>
      <c r="G42" s="26"/>
      <c r="H42" s="26">
        <f>H41/J14</f>
        <v>0</v>
      </c>
      <c r="I42" s="26"/>
      <c r="J42" s="26"/>
      <c r="K42" s="26">
        <f>K41/J14</f>
        <v>0</v>
      </c>
      <c r="L42" s="26"/>
      <c r="M42" s="26"/>
      <c r="N42" s="26"/>
    </row>
    <row r="43" ht="15">
      <c r="B43" s="27"/>
    </row>
    <row r="65" ht="25.5" customHeight="1">
      <c r="B65" s="28" t="s">
        <v>18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7" ht="41.25" customHeight="1">
      <c r="B67" s="29" t="s">
        <v>19</v>
      </c>
      <c r="C67" s="29"/>
      <c r="D67" s="29"/>
      <c r="E67" s="29"/>
      <c r="F67" s="29"/>
      <c r="G67" s="29"/>
      <c r="H67" s="29"/>
      <c r="I67" s="29"/>
      <c r="J67" s="29"/>
      <c r="K67" s="30" t="s">
        <v>20</v>
      </c>
      <c r="L67" s="31"/>
      <c r="M67" s="32" t="s">
        <v>21</v>
      </c>
      <c r="N67" s="33"/>
    </row>
    <row r="68" ht="21.949999999999999" customHeight="1">
      <c r="B68" s="34" t="s">
        <v>22</v>
      </c>
      <c r="C68" s="34"/>
      <c r="D68" s="34"/>
      <c r="E68" s="34"/>
      <c r="F68" s="34"/>
      <c r="G68" s="34"/>
      <c r="H68" s="34"/>
      <c r="I68" s="34"/>
      <c r="J68" s="34"/>
      <c r="K68" s="35">
        <f>Данные!B25</f>
        <v>2</v>
      </c>
      <c r="L68" s="35"/>
      <c r="M68" s="36">
        <f>K68/K73</f>
        <v>0.10526315789473684</v>
      </c>
      <c r="N68" s="36"/>
    </row>
    <row r="69" ht="21.949999999999999" customHeight="1">
      <c r="B69" s="37" t="s">
        <v>23</v>
      </c>
      <c r="C69" s="37"/>
      <c r="D69" s="37"/>
      <c r="E69" s="37"/>
      <c r="F69" s="37"/>
      <c r="G69" s="37"/>
      <c r="H69" s="37"/>
      <c r="I69" s="37"/>
      <c r="J69" s="37"/>
      <c r="K69" s="35">
        <f>Данные!B26</f>
        <v>3</v>
      </c>
      <c r="L69" s="35"/>
      <c r="M69" s="36">
        <f>K69/K73</f>
        <v>0.15789473684210525</v>
      </c>
      <c r="N69" s="36"/>
    </row>
    <row r="70" ht="21.949999999999999" customHeight="1">
      <c r="B70" s="34" t="s">
        <v>24</v>
      </c>
      <c r="C70" s="34"/>
      <c r="D70" s="34"/>
      <c r="E70" s="34"/>
      <c r="F70" s="34"/>
      <c r="G70" s="34"/>
      <c r="H70" s="34"/>
      <c r="I70" s="34"/>
      <c r="J70" s="34"/>
      <c r="K70" s="35">
        <f>Данные!B27</f>
        <v>11</v>
      </c>
      <c r="L70" s="35"/>
      <c r="M70" s="36">
        <f>K70/K73</f>
        <v>0.57894736842105265</v>
      </c>
      <c r="N70" s="36"/>
    </row>
    <row r="71" ht="21.949999999999999" customHeight="1">
      <c r="B71" s="37" t="s">
        <v>25</v>
      </c>
      <c r="C71" s="37"/>
      <c r="D71" s="37"/>
      <c r="E71" s="37"/>
      <c r="F71" s="37"/>
      <c r="G71" s="37"/>
      <c r="H71" s="37"/>
      <c r="I71" s="37"/>
      <c r="J71" s="37"/>
      <c r="K71" s="35">
        <f>Данные!B28</f>
        <v>0</v>
      </c>
      <c r="L71" s="35"/>
      <c r="M71" s="36">
        <f>K71/K73</f>
        <v>0</v>
      </c>
      <c r="N71" s="36"/>
    </row>
    <row r="72" ht="21.949999999999999" customHeight="1">
      <c r="B72" s="34" t="s">
        <v>26</v>
      </c>
      <c r="C72" s="34"/>
      <c r="D72" s="34"/>
      <c r="E72" s="34"/>
      <c r="F72" s="34"/>
      <c r="G72" s="34"/>
      <c r="H72" s="34"/>
      <c r="I72" s="34"/>
      <c r="J72" s="34"/>
      <c r="K72" s="35">
        <f>Данные!B29</f>
        <v>3</v>
      </c>
      <c r="L72" s="35"/>
      <c r="M72" s="36">
        <f>K72/K73</f>
        <v>0.15789473684210525</v>
      </c>
      <c r="N72" s="36"/>
    </row>
    <row r="73" ht="21.949999999999999" customHeight="1">
      <c r="B73" s="38" t="s">
        <v>27</v>
      </c>
      <c r="C73" s="38"/>
      <c r="D73" s="38"/>
      <c r="E73" s="38"/>
      <c r="F73" s="38"/>
      <c r="G73" s="38"/>
      <c r="H73" s="38"/>
      <c r="I73" s="38"/>
      <c r="J73" s="38"/>
      <c r="K73" s="35">
        <f>Данные!B24</f>
        <v>19</v>
      </c>
      <c r="L73" s="35"/>
      <c r="M73" s="36">
        <f>SUM(M68:M72)</f>
        <v>1</v>
      </c>
      <c r="N73" s="36"/>
    </row>
    <row r="93" ht="30">
      <c r="B93" s="28" t="s">
        <v>28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ht="30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ht="26.25">
      <c r="B95" s="39" t="s">
        <v>29</v>
      </c>
      <c r="C95" s="39"/>
      <c r="D95" s="39"/>
      <c r="E95" s="39"/>
      <c r="F95" s="40" t="s">
        <v>30</v>
      </c>
      <c r="G95" s="40"/>
      <c r="H95" s="40"/>
      <c r="I95" s="40"/>
      <c r="J95" s="40"/>
      <c r="K95" s="40"/>
      <c r="L95" s="41" t="s">
        <v>31</v>
      </c>
      <c r="M95" s="41"/>
      <c r="N95" s="41"/>
    </row>
    <row r="96" ht="48.75" customHeight="1">
      <c r="B96" s="39"/>
      <c r="C96" s="39"/>
      <c r="D96" s="39"/>
      <c r="E96" s="39"/>
      <c r="F96" s="40" t="s">
        <v>32</v>
      </c>
      <c r="G96" s="40"/>
      <c r="H96" s="40"/>
      <c r="I96" s="42" t="s">
        <v>33</v>
      </c>
      <c r="J96" s="42"/>
      <c r="K96" s="42"/>
      <c r="L96" s="41"/>
      <c r="M96" s="41"/>
      <c r="N96" s="41"/>
    </row>
    <row r="97" ht="33" customHeight="1">
      <c r="B97" s="43">
        <f>Данные!B33</f>
        <v>0</v>
      </c>
      <c r="C97" s="43"/>
      <c r="D97" s="43"/>
      <c r="E97" s="43"/>
      <c r="F97" s="43">
        <f>Данные!B34</f>
        <v>0</v>
      </c>
      <c r="G97" s="43"/>
      <c r="H97" s="43"/>
      <c r="I97" s="43">
        <f>Данные!B35</f>
        <v>0</v>
      </c>
      <c r="J97" s="43"/>
      <c r="K97" s="43"/>
      <c r="L97" s="43">
        <f>Данные!B36</f>
        <v>0</v>
      </c>
      <c r="M97" s="43"/>
      <c r="N97" s="43"/>
    </row>
    <row r="101" ht="30.75" customHeight="1">
      <c r="B101" s="44" t="s">
        <v>34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ht="27.75">
      <c r="C102" s="45"/>
      <c r="D102" s="46" t="s">
        <v>35</v>
      </c>
      <c r="E102" s="46"/>
      <c r="F102" s="46"/>
      <c r="G102" s="46"/>
      <c r="H102" s="46"/>
      <c r="I102" s="46"/>
      <c r="J102" s="47">
        <f>Данные!B38</f>
        <v>0</v>
      </c>
      <c r="K102" s="47"/>
      <c r="L102" s="47"/>
      <c r="M102" s="48"/>
      <c r="N102" s="48"/>
    </row>
    <row r="103" ht="27.75">
      <c r="C103" s="45"/>
      <c r="D103" s="46" t="s">
        <v>36</v>
      </c>
      <c r="E103" s="46"/>
      <c r="F103" s="46"/>
      <c r="G103" s="46"/>
      <c r="H103" s="46"/>
      <c r="I103" s="46"/>
      <c r="J103" s="47">
        <f>Данные!B39</f>
        <v>0</v>
      </c>
      <c r="K103" s="47"/>
      <c r="L103" s="47"/>
      <c r="M103" s="48"/>
      <c r="N103" s="48"/>
    </row>
    <row r="104" ht="27.75">
      <c r="C104" s="45"/>
      <c r="D104" s="46" t="s">
        <v>37</v>
      </c>
      <c r="E104" s="46"/>
      <c r="F104" s="46"/>
      <c r="G104" s="46"/>
      <c r="H104" s="46"/>
      <c r="I104" s="46"/>
      <c r="J104" s="47">
        <f>Данные!B40</f>
        <v>0</v>
      </c>
      <c r="K104" s="47"/>
      <c r="L104" s="47"/>
      <c r="M104" s="48"/>
      <c r="N104" s="48"/>
    </row>
    <row r="105" ht="27.75">
      <c r="C105" s="45"/>
      <c r="D105" s="46" t="s">
        <v>38</v>
      </c>
      <c r="E105" s="46"/>
      <c r="F105" s="46"/>
      <c r="G105" s="46"/>
      <c r="H105" s="46"/>
      <c r="I105" s="46"/>
      <c r="J105" s="47">
        <f>Данные!B41</f>
        <v>0</v>
      </c>
      <c r="K105" s="47"/>
      <c r="L105" s="47"/>
      <c r="M105" s="48"/>
      <c r="N105" s="48"/>
    </row>
    <row r="106" ht="27.75">
      <c r="C106" s="45"/>
      <c r="D106" s="46" t="s">
        <v>39</v>
      </c>
      <c r="E106" s="46"/>
      <c r="F106" s="46"/>
      <c r="G106" s="46"/>
      <c r="H106" s="46"/>
      <c r="I106" s="46"/>
      <c r="J106" s="47">
        <f>Данные!B42</f>
        <v>0</v>
      </c>
      <c r="K106" s="47"/>
      <c r="L106" s="47"/>
      <c r="M106" s="48"/>
      <c r="N106" s="48"/>
    </row>
    <row r="107" ht="27.75">
      <c r="C107" s="45"/>
      <c r="D107" s="46" t="s">
        <v>40</v>
      </c>
      <c r="E107" s="46"/>
      <c r="F107" s="46"/>
      <c r="G107" s="46"/>
      <c r="H107" s="46"/>
      <c r="I107" s="46"/>
      <c r="J107" s="47">
        <f>Данные!B43</f>
        <v>0</v>
      </c>
      <c r="K107" s="47"/>
      <c r="L107" s="47"/>
      <c r="M107" s="48"/>
      <c r="N107" s="48"/>
    </row>
    <row r="108" ht="27.75">
      <c r="C108" s="45"/>
      <c r="D108" s="46" t="s">
        <v>41</v>
      </c>
      <c r="E108" s="46"/>
      <c r="F108" s="46"/>
      <c r="G108" s="46"/>
      <c r="H108" s="46"/>
      <c r="I108" s="46"/>
      <c r="J108" s="47">
        <f>Данные!B44</f>
        <v>0</v>
      </c>
      <c r="K108" s="47"/>
      <c r="L108" s="47"/>
      <c r="M108" s="48"/>
      <c r="N108" s="48"/>
    </row>
    <row r="109" ht="27.75">
      <c r="C109" s="45"/>
      <c r="D109" s="46" t="s">
        <v>42</v>
      </c>
      <c r="E109" s="46"/>
      <c r="F109" s="46"/>
      <c r="G109" s="46"/>
      <c r="H109" s="46"/>
      <c r="I109" s="46"/>
      <c r="J109" s="47">
        <f>Данные!B45</f>
        <v>0</v>
      </c>
      <c r="K109" s="47"/>
      <c r="L109" s="47"/>
      <c r="M109" s="48"/>
      <c r="N109" s="48"/>
    </row>
    <row r="112" ht="63.75" customHeight="1">
      <c r="B112" s="28" t="s">
        <v>43</v>
      </c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5" ht="15.75" customHeight="1">
      <c r="B115" s="49" t="s">
        <v>44</v>
      </c>
      <c r="C115" s="50"/>
      <c r="D115" s="51" t="s">
        <v>45</v>
      </c>
      <c r="E115" s="52"/>
      <c r="F115" s="52"/>
      <c r="G115" s="52"/>
      <c r="H115" s="52"/>
      <c r="I115" s="52"/>
      <c r="J115" s="52"/>
      <c r="K115" s="52"/>
      <c r="L115" s="53" t="s">
        <v>46</v>
      </c>
      <c r="M115" s="53"/>
      <c r="N115" s="53"/>
    </row>
    <row r="116" ht="15.75">
      <c r="B116" s="50"/>
      <c r="C116" s="50"/>
      <c r="D116" s="51" t="s">
        <v>47</v>
      </c>
      <c r="E116" s="54" t="s">
        <v>48</v>
      </c>
      <c r="F116" s="54"/>
      <c r="G116" s="55" t="s">
        <v>49</v>
      </c>
      <c r="H116" s="55"/>
      <c r="I116" s="55"/>
      <c r="J116" s="55"/>
      <c r="K116" s="55"/>
      <c r="L116" s="53"/>
      <c r="M116" s="53"/>
      <c r="N116" s="53"/>
    </row>
    <row r="117" ht="15.75">
      <c r="B117" s="50"/>
      <c r="C117" s="50"/>
      <c r="D117" s="51"/>
      <c r="E117" s="54"/>
      <c r="F117" s="54"/>
      <c r="G117" s="55" t="s">
        <v>47</v>
      </c>
      <c r="H117" s="55" t="s">
        <v>9</v>
      </c>
      <c r="I117" s="56"/>
      <c r="J117" s="56"/>
      <c r="K117" s="56"/>
      <c r="L117" s="53"/>
      <c r="M117" s="53"/>
      <c r="N117" s="53"/>
    </row>
    <row r="118" ht="120.75" customHeight="1">
      <c r="B118" s="50"/>
      <c r="C118" s="50"/>
      <c r="D118" s="51"/>
      <c r="E118" s="54"/>
      <c r="F118" s="54"/>
      <c r="G118" s="55"/>
      <c r="H118" s="57" t="s">
        <v>50</v>
      </c>
      <c r="I118" s="57" t="s">
        <v>51</v>
      </c>
      <c r="J118" s="57" t="s">
        <v>52</v>
      </c>
      <c r="K118" s="57" t="s">
        <v>53</v>
      </c>
      <c r="L118" s="53"/>
      <c r="M118" s="53"/>
      <c r="N118" s="53"/>
    </row>
    <row r="119" ht="47.25" customHeight="1">
      <c r="B119" s="58">
        <f>Данные!B5</f>
        <v>28</v>
      </c>
      <c r="C119" s="58"/>
      <c r="D119" s="59">
        <f>E119+G119</f>
        <v>22</v>
      </c>
      <c r="E119" s="60">
        <f>Данные!B49</f>
        <v>1</v>
      </c>
      <c r="F119" s="61"/>
      <c r="G119" s="62">
        <f>H119+I119+J119+K119</f>
        <v>21</v>
      </c>
      <c r="H119" s="62">
        <f>Данные!B53</f>
        <v>2</v>
      </c>
      <c r="I119" s="62">
        <f>Данные!B52</f>
        <v>1</v>
      </c>
      <c r="J119" s="62">
        <f>Данные!B50+Данные!B51</f>
        <v>18</v>
      </c>
      <c r="K119" s="62">
        <f>Данные!B54+Данные!B55</f>
        <v>0</v>
      </c>
      <c r="L119" s="63">
        <f>Данные!B56+Данные!B57</f>
        <v>6</v>
      </c>
      <c r="M119" s="63"/>
      <c r="N119" s="63"/>
    </row>
  </sheetData>
  <mergeCells count="90">
    <mergeCell ref="B3:N3"/>
    <mergeCell ref="C4:M4"/>
    <mergeCell ref="C5:M5"/>
    <mergeCell ref="E9:K9"/>
    <mergeCell ref="B10:N10"/>
    <mergeCell ref="B14:I14"/>
    <mergeCell ref="J14:N14"/>
    <mergeCell ref="B15:I15"/>
    <mergeCell ref="B16:I16"/>
    <mergeCell ref="J16:L16"/>
    <mergeCell ref="M16:N16"/>
    <mergeCell ref="B17:I17"/>
    <mergeCell ref="J17:L17"/>
    <mergeCell ref="M17:N17"/>
    <mergeCell ref="B18:I18"/>
    <mergeCell ref="J18:L18"/>
    <mergeCell ref="M18:N18"/>
    <mergeCell ref="B40:D40"/>
    <mergeCell ref="E40:G40"/>
    <mergeCell ref="H40:J40"/>
    <mergeCell ref="K40:N40"/>
    <mergeCell ref="B41:D41"/>
    <mergeCell ref="E41:G41"/>
    <mergeCell ref="H41:J41"/>
    <mergeCell ref="K41:N41"/>
    <mergeCell ref="B42:D42"/>
    <mergeCell ref="E42:G42"/>
    <mergeCell ref="H42:J42"/>
    <mergeCell ref="K42:N42"/>
    <mergeCell ref="B65:N65"/>
    <mergeCell ref="B67:J67"/>
    <mergeCell ref="K67:L67"/>
    <mergeCell ref="M67:N67"/>
    <mergeCell ref="B68:J68"/>
    <mergeCell ref="K68:L68"/>
    <mergeCell ref="M68:N68"/>
    <mergeCell ref="B69:J69"/>
    <mergeCell ref="K69:L69"/>
    <mergeCell ref="M69:N69"/>
    <mergeCell ref="B70:J70"/>
    <mergeCell ref="K70:L70"/>
    <mergeCell ref="M70:N70"/>
    <mergeCell ref="B71:J71"/>
    <mergeCell ref="K71:L71"/>
    <mergeCell ref="M71:N71"/>
    <mergeCell ref="B72:J72"/>
    <mergeCell ref="K72:L72"/>
    <mergeCell ref="M72:N72"/>
    <mergeCell ref="B73:J73"/>
    <mergeCell ref="K73:L73"/>
    <mergeCell ref="M73:N73"/>
    <mergeCell ref="B93:N93"/>
    <mergeCell ref="B95:E96"/>
    <mergeCell ref="F95:K95"/>
    <mergeCell ref="L95:N96"/>
    <mergeCell ref="F96:H96"/>
    <mergeCell ref="I96:K96"/>
    <mergeCell ref="B97:E97"/>
    <mergeCell ref="F97:H97"/>
    <mergeCell ref="I97:K97"/>
    <mergeCell ref="L97:N97"/>
    <mergeCell ref="B101:N101"/>
    <mergeCell ref="D102:I102"/>
    <mergeCell ref="J102:L102"/>
    <mergeCell ref="D103:I103"/>
    <mergeCell ref="J103:L103"/>
    <mergeCell ref="D104:I104"/>
    <mergeCell ref="J104:L104"/>
    <mergeCell ref="D105:I105"/>
    <mergeCell ref="J105:L105"/>
    <mergeCell ref="D106:I106"/>
    <mergeCell ref="J106:L106"/>
    <mergeCell ref="D107:I107"/>
    <mergeCell ref="J107:L107"/>
    <mergeCell ref="D108:I108"/>
    <mergeCell ref="J108:L108"/>
    <mergeCell ref="D109:I109"/>
    <mergeCell ref="J109:L109"/>
    <mergeCell ref="B112:N112"/>
    <mergeCell ref="B115:C118"/>
    <mergeCell ref="D115:K115"/>
    <mergeCell ref="L115:N118"/>
    <mergeCell ref="D116:D118"/>
    <mergeCell ref="E116:F118"/>
    <mergeCell ref="G116:K116"/>
    <mergeCell ref="G117:G118"/>
    <mergeCell ref="H117:K117"/>
    <mergeCell ref="B119:C119"/>
    <mergeCell ref="E119:F119"/>
    <mergeCell ref="L119:N119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0"/>
  </sheetPr>
  <sheetViews>
    <sheetView zoomScale="120" workbookViewId="0">
      <selection activeCell="B39" activeCellId="0" sqref="B39"/>
    </sheetView>
  </sheetViews>
  <sheetFormatPr defaultRowHeight="14.25"/>
  <cols>
    <col customWidth="1" min="1" max="1" width="28"/>
    <col customWidth="1" min="6" max="6" width="35.85546875"/>
  </cols>
  <sheetData>
    <row r="1">
      <c r="A1" s="64" t="s">
        <v>54</v>
      </c>
      <c r="B1" s="65" t="s">
        <v>55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>
      <c r="B2" s="5"/>
    </row>
    <row r="3">
      <c r="A3" s="64" t="s">
        <v>56</v>
      </c>
      <c r="B3" s="66">
        <v>1</v>
      </c>
      <c r="C3" t="s">
        <v>57</v>
      </c>
      <c r="D3" s="66">
        <v>2025</v>
      </c>
      <c r="E3" t="s">
        <v>58</v>
      </c>
    </row>
    <row r="4">
      <c r="B4" s="67"/>
    </row>
    <row r="5" ht="28.5">
      <c r="A5" s="68" t="s">
        <v>59</v>
      </c>
      <c r="B5" s="66">
        <v>28</v>
      </c>
    </row>
    <row r="6">
      <c r="B6" s="67"/>
    </row>
    <row r="7">
      <c r="A7" s="64" t="s">
        <v>60</v>
      </c>
      <c r="B7" s="67"/>
    </row>
    <row r="8">
      <c r="A8" s="67" t="s">
        <v>61</v>
      </c>
      <c r="B8" s="66">
        <v>2</v>
      </c>
      <c r="F8" s="69" t="s">
        <v>10</v>
      </c>
      <c r="G8">
        <v>0</v>
      </c>
    </row>
    <row r="9">
      <c r="A9" s="67" t="s">
        <v>62</v>
      </c>
      <c r="B9" s="66">
        <v>4</v>
      </c>
      <c r="F9" s="69" t="s">
        <v>11</v>
      </c>
      <c r="G9">
        <v>28</v>
      </c>
    </row>
    <row r="10">
      <c r="A10" s="67" t="s">
        <v>63</v>
      </c>
      <c r="B10" s="66">
        <v>0</v>
      </c>
      <c r="F10" s="69" t="s">
        <v>64</v>
      </c>
      <c r="G10">
        <v>0</v>
      </c>
    </row>
    <row r="11">
      <c r="A11" s="67" t="s">
        <v>65</v>
      </c>
      <c r="B11" s="66">
        <v>2</v>
      </c>
    </row>
    <row r="12">
      <c r="A12" s="67" t="s">
        <v>66</v>
      </c>
      <c r="B12" s="66">
        <v>19</v>
      </c>
    </row>
    <row r="13">
      <c r="A13" s="67" t="s">
        <v>67</v>
      </c>
      <c r="B13" s="66">
        <v>0</v>
      </c>
    </row>
    <row r="14">
      <c r="A14" s="67" t="s">
        <v>68</v>
      </c>
      <c r="B14" s="66">
        <v>1</v>
      </c>
    </row>
    <row r="15" ht="28.5">
      <c r="A15" s="70" t="s">
        <v>69</v>
      </c>
      <c r="B15" s="71">
        <f>B5-B8-B9-B10-B11-B12-B13-B14</f>
        <v>0</v>
      </c>
    </row>
    <row r="17">
      <c r="A17" s="72" t="s">
        <v>70</v>
      </c>
    </row>
    <row r="18">
      <c r="A18" s="67" t="s">
        <v>14</v>
      </c>
      <c r="B18" s="66">
        <v>0</v>
      </c>
    </row>
    <row r="19">
      <c r="A19" s="67" t="s">
        <v>15</v>
      </c>
      <c r="B19" s="66">
        <v>28</v>
      </c>
    </row>
    <row r="20">
      <c r="A20" s="67" t="s">
        <v>16</v>
      </c>
      <c r="B20" s="66">
        <v>0</v>
      </c>
    </row>
    <row r="21">
      <c r="A21" s="67" t="s">
        <v>17</v>
      </c>
      <c r="B21" s="66">
        <v>0</v>
      </c>
    </row>
    <row r="22" ht="28.5">
      <c r="A22" s="70" t="s">
        <v>69</v>
      </c>
      <c r="B22" s="71">
        <f>B5-B18-B19-B20-B21</f>
        <v>0</v>
      </c>
    </row>
    <row r="24">
      <c r="A24" s="72" t="s">
        <v>71</v>
      </c>
      <c r="B24" s="65">
        <v>19</v>
      </c>
    </row>
    <row r="25" ht="28.5">
      <c r="A25" s="73" t="s">
        <v>22</v>
      </c>
      <c r="B25" s="65">
        <v>2</v>
      </c>
    </row>
    <row r="26">
      <c r="A26" s="73" t="s">
        <v>23</v>
      </c>
      <c r="B26" s="65">
        <v>3</v>
      </c>
    </row>
    <row r="27">
      <c r="A27" s="73" t="s">
        <v>72</v>
      </c>
      <c r="B27" s="65">
        <v>11</v>
      </c>
    </row>
    <row r="28" ht="28.5">
      <c r="A28" s="73" t="s">
        <v>25</v>
      </c>
      <c r="B28" s="65">
        <v>0</v>
      </c>
    </row>
    <row r="29" ht="28.5">
      <c r="A29" s="73" t="s">
        <v>26</v>
      </c>
      <c r="B29" s="65">
        <v>3</v>
      </c>
    </row>
    <row r="30" ht="28.5">
      <c r="A30" s="70" t="s">
        <v>69</v>
      </c>
      <c r="B30" s="71">
        <f>B24-B25-B26-B27-B28-B29</f>
        <v>0</v>
      </c>
    </row>
    <row r="32">
      <c r="A32" s="74" t="s">
        <v>73</v>
      </c>
      <c r="B32" s="65">
        <v>0</v>
      </c>
    </row>
    <row r="33">
      <c r="A33" t="s">
        <v>74</v>
      </c>
      <c r="B33" s="65">
        <v>0</v>
      </c>
    </row>
    <row r="34">
      <c r="A34" t="s">
        <v>32</v>
      </c>
      <c r="B34" s="65">
        <v>0</v>
      </c>
    </row>
    <row r="35">
      <c r="A35" t="s">
        <v>33</v>
      </c>
      <c r="B35" s="65">
        <v>0</v>
      </c>
    </row>
    <row r="36">
      <c r="A36" t="s">
        <v>75</v>
      </c>
      <c r="B36" s="65">
        <v>0</v>
      </c>
    </row>
    <row r="37" ht="28.5">
      <c r="A37" s="74" t="s">
        <v>76</v>
      </c>
      <c r="B37" s="65"/>
    </row>
    <row r="38">
      <c r="A38" t="s">
        <v>35</v>
      </c>
      <c r="B38" s="65"/>
    </row>
    <row r="39">
      <c r="A39" t="s">
        <v>36</v>
      </c>
      <c r="B39" s="65">
        <v>0</v>
      </c>
    </row>
    <row r="40">
      <c r="A40" t="s">
        <v>37</v>
      </c>
      <c r="B40" s="65">
        <v>0</v>
      </c>
    </row>
    <row r="41">
      <c r="A41" t="s">
        <v>38</v>
      </c>
      <c r="B41" s="65">
        <v>0</v>
      </c>
    </row>
    <row r="42">
      <c r="A42" t="s">
        <v>39</v>
      </c>
      <c r="B42" s="65">
        <v>0</v>
      </c>
    </row>
    <row r="43">
      <c r="A43" t="s">
        <v>40</v>
      </c>
      <c r="B43" s="65">
        <v>0</v>
      </c>
    </row>
    <row r="44">
      <c r="A44" t="s">
        <v>41</v>
      </c>
      <c r="B44" s="65">
        <v>0</v>
      </c>
    </row>
    <row r="45">
      <c r="A45" t="s">
        <v>42</v>
      </c>
      <c r="B45" s="65">
        <v>0</v>
      </c>
    </row>
    <row r="46" ht="28.5">
      <c r="A46" s="70" t="s">
        <v>69</v>
      </c>
      <c r="B46" s="71">
        <v>0</v>
      </c>
    </row>
    <row r="48">
      <c r="A48" s="64" t="s">
        <v>77</v>
      </c>
    </row>
    <row r="49">
      <c r="A49" s="5" t="s">
        <v>38</v>
      </c>
      <c r="B49" s="65">
        <v>1</v>
      </c>
    </row>
    <row r="50">
      <c r="A50" s="5" t="s">
        <v>35</v>
      </c>
      <c r="B50" s="65">
        <v>14</v>
      </c>
    </row>
    <row r="51">
      <c r="A51" s="5" t="s">
        <v>78</v>
      </c>
      <c r="B51" s="65">
        <v>4</v>
      </c>
    </row>
    <row r="52">
      <c r="A52" s="5" t="s">
        <v>39</v>
      </c>
      <c r="B52" s="65">
        <v>1</v>
      </c>
    </row>
    <row r="53">
      <c r="A53" s="5" t="s">
        <v>40</v>
      </c>
      <c r="B53" s="65">
        <v>2</v>
      </c>
    </row>
    <row r="54">
      <c r="A54" s="5" t="s">
        <v>41</v>
      </c>
      <c r="B54" s="65">
        <v>0</v>
      </c>
    </row>
    <row r="55">
      <c r="A55" s="5" t="s">
        <v>79</v>
      </c>
      <c r="B55" s="65">
        <v>0</v>
      </c>
    </row>
    <row r="56">
      <c r="A56" s="5" t="s">
        <v>37</v>
      </c>
      <c r="B56" s="65">
        <v>6</v>
      </c>
    </row>
    <row r="57">
      <c r="A57" s="5" t="s">
        <v>42</v>
      </c>
      <c r="B57" s="65"/>
    </row>
    <row r="58" ht="28.5">
      <c r="A58" s="70" t="s">
        <v>69</v>
      </c>
      <c r="B58" s="75">
        <f>B5-B49-B50-B51-B52-B53-B54-B55-B56-B57</f>
        <v>0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Шиканова Анна Викторовна</dc:creator>
  <cp:lastModifiedBy>glubokovskayal</cp:lastModifiedBy>
  <cp:revision>2</cp:revision>
  <dcterms:created xsi:type="dcterms:W3CDTF">2024-09-24T06:05:04Z</dcterms:created>
  <dcterms:modified xsi:type="dcterms:W3CDTF">2025-04-03T08:55:23Z</dcterms:modified>
</cp:coreProperties>
</file>